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supuesto" sheetId="1" r:id="rId1"/>
    <sheet name="Reparto" sheetId="2" r:id="rId2"/>
  </sheets>
  <definedNames>
    <definedName name="_xlnm.Print_Area" localSheetId="0">Presupuesto!$A$1:$I$48</definedName>
    <definedName name="_xlnm.Print_Area" localSheetId="1">Reparto!$A$1:$H$12</definedName>
    <definedName name="_xlnm.Print_Titles" localSheetId="0">Presupuesto!$1:$1</definedName>
    <definedName name="_xlnm.Print_Titles" localSheetId="1">Reparto!$4:$4</definedName>
  </definedNames>
  <calcPr calcId="124519" fullCalcOnLoad="1"/>
</workbook>
</file>

<file path=xl/sharedStrings.xml><?xml version="1.0" encoding="utf-8"?>
<sst xmlns="http://schemas.openxmlformats.org/spreadsheetml/2006/main" count="62" uniqueCount="61">
  <si>
    <t>Partida</t>
  </si>
  <si>
    <t>Proveedor</t>
  </si>
  <si>
    <t>Presupuestado</t>
  </si>
  <si>
    <t>Señal pagada</t>
  </si>
  <si>
    <t>Pendiente</t>
  </si>
  <si>
    <t>Fecha de pago</t>
  </si>
  <si>
    <t>Forma de pago</t>
  </si>
  <si>
    <t>Notas</t>
  </si>
  <si>
    <t>Aviso</t>
  </si>
  <si>
    <t>Menú</t>
  </si>
  <si>
    <t>Barra libre</t>
  </si>
  <si>
    <t>Recena</t>
  </si>
  <si>
    <t>Alquiler del espacio</t>
  </si>
  <si>
    <t>Vestido</t>
  </si>
  <si>
    <t>Traje</t>
  </si>
  <si>
    <t>Peluquería</t>
  </si>
  <si>
    <t>Maquillaje</t>
  </si>
  <si>
    <t>Alianzas</t>
  </si>
  <si>
    <t>Cobertura de fotografía y vídeo</t>
  </si>
  <si>
    <t>Álbum</t>
  </si>
  <si>
    <t>Postboda</t>
  </si>
  <si>
    <t>DJ</t>
  </si>
  <si>
    <t>Grupo</t>
  </si>
  <si>
    <t>Música de la ceremonia</t>
  </si>
  <si>
    <t>Fotomatón</t>
  </si>
  <si>
    <t>Ramo</t>
  </si>
  <si>
    <t>Centros</t>
  </si>
  <si>
    <t>Flores de la ceremonia</t>
  </si>
  <si>
    <t>Atrezo</t>
  </si>
  <si>
    <t>Invitaciones</t>
  </si>
  <si>
    <t>Detalles</t>
  </si>
  <si>
    <t>Autobús</t>
  </si>
  <si>
    <t>Coche</t>
  </si>
  <si>
    <t>Tasa municipal</t>
  </si>
  <si>
    <t>Total</t>
  </si>
  <si>
    <t>Colchón</t>
  </si>
  <si>
    <t>Tope</t>
  </si>
  <si>
    <t>Desviación</t>
  </si>
  <si>
    <t>Fuente: https://organizatuboda.blog/plantilla-presupuesto-boda/</t>
  </si>
  <si>
    <t>Cómo repartir el total: seis bloques con su porcentaje</t>
  </si>
  <si>
    <t>Presupuesto total</t>
  </si>
  <si>
    <t>Bloque</t>
  </si>
  <si>
    <t>Qué mete dentro</t>
  </si>
  <si>
    <t>% de referencia mínimo</t>
  </si>
  <si>
    <t>% de referencia máximo</t>
  </si>
  <si>
    <t>Importe orientativo mínimo</t>
  </si>
  <si>
    <t>Importe orientativo máximo</t>
  </si>
  <si>
    <t>Subtotal</t>
  </si>
  <si>
    <t>Peso</t>
  </si>
  <si>
    <t>Banquete y lugar</t>
  </si>
  <si>
    <t>Menú, barra libre, recena, alquiler del espacio</t>
  </si>
  <si>
    <t>Imagen de los novios</t>
  </si>
  <si>
    <t>Vestido, traje, peluquería, maquillaje, alianzas</t>
  </si>
  <si>
    <t>Fotografía y vídeo</t>
  </si>
  <si>
    <t>Cobertura, álbum, postboda</t>
  </si>
  <si>
    <t>Música y animación</t>
  </si>
  <si>
    <t>DJ, grupo, ceremonia, fotomatón</t>
  </si>
  <si>
    <t>Flores y decoración</t>
  </si>
  <si>
    <t>Ramo, centros, ceremonia, atrezo</t>
  </si>
  <si>
    <t>Papelería, detalles, transporte y tasas</t>
  </si>
  <si>
    <t>Invitaciones, detalles, autobús, coche, tasa municipal</t>
  </si>
</sst>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dd/mm/yyyy"/>
    <numFmt numFmtId="166" formatCode="0.0%"/>
  </numFmts>
  <fonts count="5">
    <font>
      <sz val="11"/>
      <color theme="1"/>
      <name val="Calibri"/>
      <family val="2"/>
      <scheme val="minor"/>
    </font>
    <font>
      <b/>
      <sz val="11"/>
      <color rgb="FF24211D"/>
      <name val="Arial"/>
      <family val="2"/>
    </font>
    <font>
      <sz val="11"/>
      <color rgb="FF24211D"/>
      <name val="Arial"/>
      <family val="2"/>
    </font>
    <font>
      <sz val="9"/>
      <color rgb="FF24211D"/>
      <name val="Arial"/>
      <family val="2"/>
    </font>
    <font>
      <b/>
      <sz val="16"/>
      <color rgb="FFA9532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BE0"/>
        <bgColor indexed="64"/>
      </patternFill>
    </fill>
    <fill>
      <patternFill patternType="solid">
        <fgColor rgb="FFFAF4E8"/>
        <bgColor indexed="64"/>
      </patternFill>
    </fill>
  </fills>
  <borders count="2">
    <border>
      <left/>
      <right/>
      <top/>
      <bottom/>
      <diagonal/>
    </border>
    <border>
      <left style="thin">
        <color rgb="FFE0D6C4"/>
      </left>
      <right style="thin">
        <color rgb="FFE0D6C4"/>
      </right>
      <top style="thin">
        <color rgb="FFE0D6C4"/>
      </top>
      <bottom style="thin">
        <color rgb="FFE0D6C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5" fontId="2" fillId="3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166" fontId="2" fillId="0" borderId="1" xfId="0" applyNumberFormat="1" applyFont="1" applyBorder="1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showGridLines="0" tabSelected="1" workbookViewId="0">
      <pane ySplit="1" topLeftCell="A2" activePane="bottomLeft" state="frozen"/>
      <selection pane="bottomLeft"/>
    </sheetView>
  </sheetViews>
  <sheetFormatPr defaultRowHeight="15" outlineLevelRow="1"/>
  <cols>
    <col min="1" max="1" width="46.7109375" customWidth="1"/>
    <col min="2" max="2" width="28.7109375" customWidth="1"/>
    <col min="3" max="6" width="19.7109375" customWidth="1"/>
    <col min="7" max="7" width="28.7109375" customWidth="1"/>
    <col min="8" max="8" width="45.7109375" customWidth="1"/>
    <col min="9" max="9" width="16.7109375" customWidth="1"/>
  </cols>
  <sheetData>
    <row r="1" spans="1:9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6" customHeight="1" outlineLevel="1">
      <c r="A2" s="2" t="s">
        <v>9</v>
      </c>
      <c r="B2" s="3"/>
      <c r="C2" s="4"/>
      <c r="D2" s="4"/>
      <c r="E2" s="5">
        <f>C2-D2</f>
        <v>0</v>
      </c>
      <c r="F2" s="6"/>
      <c r="G2" s="3"/>
      <c r="H2" s="3"/>
      <c r="I2" s="2">
        <f>IF(AND(F2&lt;&gt;"",F2-TODAY()&lt;=15,E2&gt;0),"Pagar ya","")</f>
        <v/>
      </c>
    </row>
    <row r="3" spans="1:9" ht="46" customHeight="1" outlineLevel="1">
      <c r="A3" s="2" t="s">
        <v>10</v>
      </c>
      <c r="B3" s="3"/>
      <c r="C3" s="4"/>
      <c r="D3" s="4"/>
      <c r="E3" s="5">
        <f>C3-D3</f>
        <v>0</v>
      </c>
      <c r="F3" s="6"/>
      <c r="G3" s="3"/>
      <c r="H3" s="3"/>
      <c r="I3" s="2">
        <f>IF(AND(F3&lt;&gt;"",F3-TODAY()&lt;=15,E3&gt;0),"Pagar ya","")</f>
        <v/>
      </c>
    </row>
    <row r="4" spans="1:9" ht="46" customHeight="1" outlineLevel="1">
      <c r="A4" s="2" t="s">
        <v>11</v>
      </c>
      <c r="B4" s="3"/>
      <c r="C4" s="4"/>
      <c r="D4" s="4"/>
      <c r="E4" s="5">
        <f>C4-D4</f>
        <v>0</v>
      </c>
      <c r="F4" s="6"/>
      <c r="G4" s="3"/>
      <c r="H4" s="3"/>
      <c r="I4" s="2">
        <f>IF(AND(F4&lt;&gt;"",F4-TODAY()&lt;=15,E4&gt;0),"Pagar ya","")</f>
        <v/>
      </c>
    </row>
    <row r="5" spans="1:9" ht="46" customHeight="1" outlineLevel="1">
      <c r="A5" s="2" t="s">
        <v>12</v>
      </c>
      <c r="B5" s="3"/>
      <c r="C5" s="4"/>
      <c r="D5" s="4"/>
      <c r="E5" s="5">
        <f>C5-D5</f>
        <v>0</v>
      </c>
      <c r="F5" s="6"/>
      <c r="G5" s="3"/>
      <c r="H5" s="3"/>
      <c r="I5" s="2">
        <f>IF(AND(F5&lt;&gt;"",F5-TODAY()&lt;=15,E5&gt;0),"Pagar ya","")</f>
        <v/>
      </c>
    </row>
    <row r="6" spans="1:9" ht="46" customHeight="1" outlineLevel="1">
      <c r="A6" s="3"/>
      <c r="B6" s="3"/>
      <c r="C6" s="4"/>
      <c r="D6" s="4"/>
      <c r="E6" s="5">
        <f>C6-D6</f>
        <v>0</v>
      </c>
      <c r="F6" s="6"/>
      <c r="G6" s="3"/>
      <c r="H6" s="3"/>
      <c r="I6" s="2">
        <f>IF(AND(F6&lt;&gt;"",F6-TODAY()&lt;=15,E6&gt;0),"Pagar ya","")</f>
        <v/>
      </c>
    </row>
    <row r="7" spans="1:9" ht="46" customHeight="1" outlineLevel="1">
      <c r="A7" s="3"/>
      <c r="B7" s="3"/>
      <c r="C7" s="4"/>
      <c r="D7" s="4"/>
      <c r="E7" s="5">
        <f>C7-D7</f>
        <v>0</v>
      </c>
      <c r="F7" s="6"/>
      <c r="G7" s="3"/>
      <c r="H7" s="3"/>
      <c r="I7" s="2">
        <f>IF(AND(F7&lt;&gt;"",F7-TODAY()&lt;=15,E7&gt;0),"Pagar ya","")</f>
        <v/>
      </c>
    </row>
    <row r="8" spans="1:9" ht="18" customHeight="1">
      <c r="A8" s="3"/>
      <c r="B8" s="3"/>
      <c r="C8" s="4"/>
      <c r="D8" s="4"/>
      <c r="E8" s="5">
        <f>C8-D8</f>
        <v>0</v>
      </c>
      <c r="F8" s="6"/>
      <c r="G8" s="3"/>
      <c r="H8" s="3"/>
      <c r="I8" s="2">
        <f>IF(AND(F8&lt;&gt;"",F8-TODAY()&lt;=15,E8&gt;0),"Pagar ya","")</f>
        <v/>
      </c>
    </row>
    <row r="9" spans="1:9" ht="46" customHeight="1" outlineLevel="1">
      <c r="A9" s="2" t="s">
        <v>13</v>
      </c>
      <c r="B9" s="3"/>
      <c r="C9" s="4"/>
      <c r="D9" s="4"/>
      <c r="E9" s="5">
        <f>C9-D9</f>
        <v>0</v>
      </c>
      <c r="F9" s="6"/>
      <c r="G9" s="3"/>
      <c r="H9" s="3"/>
      <c r="I9" s="2">
        <f>IF(AND(F9&lt;&gt;"",F9-TODAY()&lt;=15,E9&gt;0),"Pagar ya","")</f>
        <v/>
      </c>
    </row>
    <row r="10" spans="1:9" ht="46" customHeight="1" outlineLevel="1">
      <c r="A10" s="2" t="s">
        <v>14</v>
      </c>
      <c r="B10" s="3"/>
      <c r="C10" s="4"/>
      <c r="D10" s="4"/>
      <c r="E10" s="5">
        <f>C10-D10</f>
        <v>0</v>
      </c>
      <c r="F10" s="6"/>
      <c r="G10" s="3"/>
      <c r="H10" s="3"/>
      <c r="I10" s="2">
        <f>IF(AND(F10&lt;&gt;"",F10-TODAY()&lt;=15,E10&gt;0),"Pagar ya","")</f>
        <v/>
      </c>
    </row>
    <row r="11" spans="1:9" ht="46" customHeight="1" outlineLevel="1">
      <c r="A11" s="2" t="s">
        <v>15</v>
      </c>
      <c r="B11" s="3"/>
      <c r="C11" s="4"/>
      <c r="D11" s="4"/>
      <c r="E11" s="5">
        <f>C11-D11</f>
        <v>0</v>
      </c>
      <c r="F11" s="6"/>
      <c r="G11" s="3"/>
      <c r="H11" s="3"/>
      <c r="I11" s="2">
        <f>IF(AND(F11&lt;&gt;"",F11-TODAY()&lt;=15,E11&gt;0),"Pagar ya","")</f>
        <v/>
      </c>
    </row>
    <row r="12" spans="1:9" ht="46" customHeight="1" outlineLevel="1">
      <c r="A12" s="2" t="s">
        <v>16</v>
      </c>
      <c r="B12" s="3"/>
      <c r="C12" s="4"/>
      <c r="D12" s="4"/>
      <c r="E12" s="5">
        <f>C12-D12</f>
        <v>0</v>
      </c>
      <c r="F12" s="6"/>
      <c r="G12" s="3"/>
      <c r="H12" s="3"/>
      <c r="I12" s="2">
        <f>IF(AND(F12&lt;&gt;"",F12-TODAY()&lt;=15,E12&gt;0),"Pagar ya","")</f>
        <v/>
      </c>
    </row>
    <row r="13" spans="1:9" ht="46" customHeight="1" outlineLevel="1">
      <c r="A13" s="2" t="s">
        <v>17</v>
      </c>
      <c r="B13" s="3"/>
      <c r="C13" s="4"/>
      <c r="D13" s="4"/>
      <c r="E13" s="5">
        <f>C13-D13</f>
        <v>0</v>
      </c>
      <c r="F13" s="6"/>
      <c r="G13" s="3"/>
      <c r="H13" s="3"/>
      <c r="I13" s="2">
        <f>IF(AND(F13&lt;&gt;"",F13-TODAY()&lt;=15,E13&gt;0),"Pagar ya","")</f>
        <v/>
      </c>
    </row>
    <row r="14" spans="1:9" ht="46" customHeight="1" outlineLevel="1">
      <c r="A14" s="3"/>
      <c r="B14" s="3"/>
      <c r="C14" s="4"/>
      <c r="D14" s="4"/>
      <c r="E14" s="5">
        <f>C14-D14</f>
        <v>0</v>
      </c>
      <c r="F14" s="6"/>
      <c r="G14" s="3"/>
      <c r="H14" s="3"/>
      <c r="I14" s="2">
        <f>IF(AND(F14&lt;&gt;"",F14-TODAY()&lt;=15,E14&gt;0),"Pagar ya","")</f>
        <v/>
      </c>
    </row>
    <row r="15" spans="1:9" ht="18" customHeight="1">
      <c r="A15" s="3"/>
      <c r="B15" s="3"/>
      <c r="C15" s="4"/>
      <c r="D15" s="4"/>
      <c r="E15" s="5">
        <f>C15-D15</f>
        <v>0</v>
      </c>
      <c r="F15" s="6"/>
      <c r="G15" s="3"/>
      <c r="H15" s="3"/>
      <c r="I15" s="2">
        <f>IF(AND(F15&lt;&gt;"",F15-TODAY()&lt;=15,E15&gt;0),"Pagar ya","")</f>
        <v/>
      </c>
    </row>
    <row r="16" spans="1:9" ht="46" customHeight="1" outlineLevel="1">
      <c r="A16" s="2" t="s">
        <v>18</v>
      </c>
      <c r="B16" s="3"/>
      <c r="C16" s="4"/>
      <c r="D16" s="4"/>
      <c r="E16" s="5">
        <f>C16-D16</f>
        <v>0</v>
      </c>
      <c r="F16" s="6"/>
      <c r="G16" s="3"/>
      <c r="H16" s="3"/>
      <c r="I16" s="2">
        <f>IF(AND(F16&lt;&gt;"",F16-TODAY()&lt;=15,E16&gt;0),"Pagar ya","")</f>
        <v/>
      </c>
    </row>
    <row r="17" spans="1:9" ht="46" customHeight="1" outlineLevel="1">
      <c r="A17" s="2" t="s">
        <v>19</v>
      </c>
      <c r="B17" s="3"/>
      <c r="C17" s="4"/>
      <c r="D17" s="4"/>
      <c r="E17" s="5">
        <f>C17-D17</f>
        <v>0</v>
      </c>
      <c r="F17" s="6"/>
      <c r="G17" s="3"/>
      <c r="H17" s="3"/>
      <c r="I17" s="2">
        <f>IF(AND(F17&lt;&gt;"",F17-TODAY()&lt;=15,E17&gt;0),"Pagar ya","")</f>
        <v/>
      </c>
    </row>
    <row r="18" spans="1:9" ht="46" customHeight="1" outlineLevel="1">
      <c r="A18" s="2" t="s">
        <v>20</v>
      </c>
      <c r="B18" s="3"/>
      <c r="C18" s="4"/>
      <c r="D18" s="4"/>
      <c r="E18" s="5">
        <f>C18-D18</f>
        <v>0</v>
      </c>
      <c r="F18" s="6"/>
      <c r="G18" s="3"/>
      <c r="H18" s="3"/>
      <c r="I18" s="2">
        <f>IF(AND(F18&lt;&gt;"",F18-TODAY()&lt;=15,E18&gt;0),"Pagar ya","")</f>
        <v/>
      </c>
    </row>
    <row r="19" spans="1:9" ht="46" customHeight="1" outlineLevel="1">
      <c r="A19" s="3"/>
      <c r="B19" s="3"/>
      <c r="C19" s="4"/>
      <c r="D19" s="4"/>
      <c r="E19" s="5">
        <f>C19-D19</f>
        <v>0</v>
      </c>
      <c r="F19" s="6"/>
      <c r="G19" s="3"/>
      <c r="H19" s="3"/>
      <c r="I19" s="2">
        <f>IF(AND(F19&lt;&gt;"",F19-TODAY()&lt;=15,E19&gt;0),"Pagar ya","")</f>
        <v/>
      </c>
    </row>
    <row r="20" spans="1:9" ht="46" customHeight="1" outlineLevel="1">
      <c r="A20" s="3"/>
      <c r="B20" s="3"/>
      <c r="C20" s="4"/>
      <c r="D20" s="4"/>
      <c r="E20" s="5">
        <f>C20-D20</f>
        <v>0</v>
      </c>
      <c r="F20" s="6"/>
      <c r="G20" s="3"/>
      <c r="H20" s="3"/>
      <c r="I20" s="2">
        <f>IF(AND(F20&lt;&gt;"",F20-TODAY()&lt;=15,E20&gt;0),"Pagar ya","")</f>
        <v/>
      </c>
    </row>
    <row r="21" spans="1:9" ht="18" customHeight="1">
      <c r="A21" s="3"/>
      <c r="B21" s="3"/>
      <c r="C21" s="4"/>
      <c r="D21" s="4"/>
      <c r="E21" s="5">
        <f>C21-D21</f>
        <v>0</v>
      </c>
      <c r="F21" s="6"/>
      <c r="G21" s="3"/>
      <c r="H21" s="3"/>
      <c r="I21" s="2">
        <f>IF(AND(F21&lt;&gt;"",F21-TODAY()&lt;=15,E21&gt;0),"Pagar ya","")</f>
        <v/>
      </c>
    </row>
    <row r="22" spans="1:9" ht="46" customHeight="1" outlineLevel="1">
      <c r="A22" s="2" t="s">
        <v>21</v>
      </c>
      <c r="B22" s="3"/>
      <c r="C22" s="4"/>
      <c r="D22" s="4"/>
      <c r="E22" s="5">
        <f>C22-D22</f>
        <v>0</v>
      </c>
      <c r="F22" s="6"/>
      <c r="G22" s="3"/>
      <c r="H22" s="3"/>
      <c r="I22" s="2">
        <f>IF(AND(F22&lt;&gt;"",F22-TODAY()&lt;=15,E22&gt;0),"Pagar ya","")</f>
        <v/>
      </c>
    </row>
    <row r="23" spans="1:9" ht="46" customHeight="1" outlineLevel="1">
      <c r="A23" s="2" t="s">
        <v>22</v>
      </c>
      <c r="B23" s="3"/>
      <c r="C23" s="4"/>
      <c r="D23" s="4"/>
      <c r="E23" s="5">
        <f>C23-D23</f>
        <v>0</v>
      </c>
      <c r="F23" s="6"/>
      <c r="G23" s="3"/>
      <c r="H23" s="3"/>
      <c r="I23" s="2">
        <f>IF(AND(F23&lt;&gt;"",F23-TODAY()&lt;=15,E23&gt;0),"Pagar ya","")</f>
        <v/>
      </c>
    </row>
    <row r="24" spans="1:9" ht="46" customHeight="1" outlineLevel="1">
      <c r="A24" s="2" t="s">
        <v>23</v>
      </c>
      <c r="B24" s="3"/>
      <c r="C24" s="4"/>
      <c r="D24" s="4"/>
      <c r="E24" s="5">
        <f>C24-D24</f>
        <v>0</v>
      </c>
      <c r="F24" s="6"/>
      <c r="G24" s="3"/>
      <c r="H24" s="3"/>
      <c r="I24" s="2">
        <f>IF(AND(F24&lt;&gt;"",F24-TODAY()&lt;=15,E24&gt;0),"Pagar ya","")</f>
        <v/>
      </c>
    </row>
    <row r="25" spans="1:9" ht="46" customHeight="1" outlineLevel="1">
      <c r="A25" s="2" t="s">
        <v>24</v>
      </c>
      <c r="B25" s="3"/>
      <c r="C25" s="4"/>
      <c r="D25" s="4"/>
      <c r="E25" s="5">
        <f>C25-D25</f>
        <v>0</v>
      </c>
      <c r="F25" s="6"/>
      <c r="G25" s="3"/>
      <c r="H25" s="3"/>
      <c r="I25" s="2">
        <f>IF(AND(F25&lt;&gt;"",F25-TODAY()&lt;=15,E25&gt;0),"Pagar ya","")</f>
        <v/>
      </c>
    </row>
    <row r="26" spans="1:9" ht="46" customHeight="1" outlineLevel="1">
      <c r="A26" s="3"/>
      <c r="B26" s="3"/>
      <c r="C26" s="4"/>
      <c r="D26" s="4"/>
      <c r="E26" s="5">
        <f>C26-D26</f>
        <v>0</v>
      </c>
      <c r="F26" s="6"/>
      <c r="G26" s="3"/>
      <c r="H26" s="3"/>
      <c r="I26" s="2">
        <f>IF(AND(F26&lt;&gt;"",F26-TODAY()&lt;=15,E26&gt;0),"Pagar ya","")</f>
        <v/>
      </c>
    </row>
    <row r="27" spans="1:9" ht="18" customHeight="1">
      <c r="A27" s="3"/>
      <c r="B27" s="3"/>
      <c r="C27" s="4"/>
      <c r="D27" s="4"/>
      <c r="E27" s="5">
        <f>C27-D27</f>
        <v>0</v>
      </c>
      <c r="F27" s="6"/>
      <c r="G27" s="3"/>
      <c r="H27" s="3"/>
      <c r="I27" s="2">
        <f>IF(AND(F27&lt;&gt;"",F27-TODAY()&lt;=15,E27&gt;0),"Pagar ya","")</f>
        <v/>
      </c>
    </row>
    <row r="28" spans="1:9" ht="46" customHeight="1" outlineLevel="1">
      <c r="A28" s="2" t="s">
        <v>25</v>
      </c>
      <c r="B28" s="3"/>
      <c r="C28" s="4"/>
      <c r="D28" s="4"/>
      <c r="E28" s="5">
        <f>C28-D28</f>
        <v>0</v>
      </c>
      <c r="F28" s="6"/>
      <c r="G28" s="3"/>
      <c r="H28" s="3"/>
      <c r="I28" s="2">
        <f>IF(AND(F28&lt;&gt;"",F28-TODAY()&lt;=15,E28&gt;0),"Pagar ya","")</f>
        <v/>
      </c>
    </row>
    <row r="29" spans="1:9" ht="46" customHeight="1" outlineLevel="1">
      <c r="A29" s="2" t="s">
        <v>26</v>
      </c>
      <c r="B29" s="3"/>
      <c r="C29" s="4"/>
      <c r="D29" s="4"/>
      <c r="E29" s="5">
        <f>C29-D29</f>
        <v>0</v>
      </c>
      <c r="F29" s="6"/>
      <c r="G29" s="3"/>
      <c r="H29" s="3"/>
      <c r="I29" s="2">
        <f>IF(AND(F29&lt;&gt;"",F29-TODAY()&lt;=15,E29&gt;0),"Pagar ya","")</f>
        <v/>
      </c>
    </row>
    <row r="30" spans="1:9" ht="46" customHeight="1" outlineLevel="1">
      <c r="A30" s="2" t="s">
        <v>27</v>
      </c>
      <c r="B30" s="3"/>
      <c r="C30" s="4"/>
      <c r="D30" s="4"/>
      <c r="E30" s="5">
        <f>C30-D30</f>
        <v>0</v>
      </c>
      <c r="F30" s="6"/>
      <c r="G30" s="3"/>
      <c r="H30" s="3"/>
      <c r="I30" s="2">
        <f>IF(AND(F30&lt;&gt;"",F30-TODAY()&lt;=15,E30&gt;0),"Pagar ya","")</f>
        <v/>
      </c>
    </row>
    <row r="31" spans="1:9" ht="46" customHeight="1" outlineLevel="1">
      <c r="A31" s="2" t="s">
        <v>28</v>
      </c>
      <c r="B31" s="3"/>
      <c r="C31" s="4"/>
      <c r="D31" s="4"/>
      <c r="E31" s="5">
        <f>C31-D31</f>
        <v>0</v>
      </c>
      <c r="F31" s="6"/>
      <c r="G31" s="3"/>
      <c r="H31" s="3"/>
      <c r="I31" s="2">
        <f>IF(AND(F31&lt;&gt;"",F31-TODAY()&lt;=15,E31&gt;0),"Pagar ya","")</f>
        <v/>
      </c>
    </row>
    <row r="32" spans="1:9" ht="46" customHeight="1" outlineLevel="1">
      <c r="A32" s="3"/>
      <c r="B32" s="3"/>
      <c r="C32" s="4"/>
      <c r="D32" s="4"/>
      <c r="E32" s="5">
        <f>C32-D32</f>
        <v>0</v>
      </c>
      <c r="F32" s="6"/>
      <c r="G32" s="3"/>
      <c r="H32" s="3"/>
      <c r="I32" s="2">
        <f>IF(AND(F32&lt;&gt;"",F32-TODAY()&lt;=15,E32&gt;0),"Pagar ya","")</f>
        <v/>
      </c>
    </row>
    <row r="33" spans="1:9" ht="18" customHeight="1">
      <c r="A33" s="3"/>
      <c r="B33" s="3"/>
      <c r="C33" s="4"/>
      <c r="D33" s="4"/>
      <c r="E33" s="5">
        <f>C33-D33</f>
        <v>0</v>
      </c>
      <c r="F33" s="6"/>
      <c r="G33" s="3"/>
      <c r="H33" s="3"/>
      <c r="I33" s="2">
        <f>IF(AND(F33&lt;&gt;"",F33-TODAY()&lt;=15,E33&gt;0),"Pagar ya","")</f>
        <v/>
      </c>
    </row>
    <row r="34" spans="1:9" ht="46" customHeight="1" outlineLevel="1">
      <c r="A34" s="2" t="s">
        <v>29</v>
      </c>
      <c r="B34" s="3"/>
      <c r="C34" s="4"/>
      <c r="D34" s="4"/>
      <c r="E34" s="5">
        <f>C34-D34</f>
        <v>0</v>
      </c>
      <c r="F34" s="6"/>
      <c r="G34" s="3"/>
      <c r="H34" s="3"/>
      <c r="I34" s="2">
        <f>IF(AND(F34&lt;&gt;"",F34-TODAY()&lt;=15,E34&gt;0),"Pagar ya","")</f>
        <v/>
      </c>
    </row>
    <row r="35" spans="1:9" ht="46" customHeight="1" outlineLevel="1">
      <c r="A35" s="2" t="s">
        <v>30</v>
      </c>
      <c r="B35" s="3"/>
      <c r="C35" s="4"/>
      <c r="D35" s="4"/>
      <c r="E35" s="5">
        <f>C35-D35</f>
        <v>0</v>
      </c>
      <c r="F35" s="6"/>
      <c r="G35" s="3"/>
      <c r="H35" s="3"/>
      <c r="I35" s="2">
        <f>IF(AND(F35&lt;&gt;"",F35-TODAY()&lt;=15,E35&gt;0),"Pagar ya","")</f>
        <v/>
      </c>
    </row>
    <row r="36" spans="1:9" ht="46" customHeight="1" outlineLevel="1">
      <c r="A36" s="2" t="s">
        <v>31</v>
      </c>
      <c r="B36" s="3"/>
      <c r="C36" s="4"/>
      <c r="D36" s="4"/>
      <c r="E36" s="5">
        <f>C36-D36</f>
        <v>0</v>
      </c>
      <c r="F36" s="6"/>
      <c r="G36" s="3"/>
      <c r="H36" s="3"/>
      <c r="I36" s="2">
        <f>IF(AND(F36&lt;&gt;"",F36-TODAY()&lt;=15,E36&gt;0),"Pagar ya","")</f>
        <v/>
      </c>
    </row>
    <row r="37" spans="1:9" ht="46" customHeight="1" outlineLevel="1">
      <c r="A37" s="2" t="s">
        <v>32</v>
      </c>
      <c r="B37" s="3"/>
      <c r="C37" s="4"/>
      <c r="D37" s="4"/>
      <c r="E37" s="5">
        <f>C37-D37</f>
        <v>0</v>
      </c>
      <c r="F37" s="6"/>
      <c r="G37" s="3"/>
      <c r="H37" s="3"/>
      <c r="I37" s="2">
        <f>IF(AND(F37&lt;&gt;"",F37-TODAY()&lt;=15,E37&gt;0),"Pagar ya","")</f>
        <v/>
      </c>
    </row>
    <row r="38" spans="1:9" ht="46" customHeight="1" outlineLevel="1">
      <c r="A38" s="2" t="s">
        <v>33</v>
      </c>
      <c r="B38" s="3"/>
      <c r="C38" s="4"/>
      <c r="D38" s="4"/>
      <c r="E38" s="5">
        <f>C38-D38</f>
        <v>0</v>
      </c>
      <c r="F38" s="6"/>
      <c r="G38" s="3"/>
      <c r="H38" s="3"/>
      <c r="I38" s="2">
        <f>IF(AND(F38&lt;&gt;"",F38-TODAY()&lt;=15,E38&gt;0),"Pagar ya","")</f>
        <v/>
      </c>
    </row>
    <row r="39" spans="1:9" ht="46" customHeight="1" outlineLevel="1">
      <c r="A39" s="3"/>
      <c r="B39" s="3"/>
      <c r="C39" s="4"/>
      <c r="D39" s="4"/>
      <c r="E39" s="5">
        <f>C39-D39</f>
        <v>0</v>
      </c>
      <c r="F39" s="6"/>
      <c r="G39" s="3"/>
      <c r="H39" s="3"/>
      <c r="I39" s="2">
        <f>IF(AND(F39&lt;&gt;"",F39-TODAY()&lt;=15,E39&gt;0),"Pagar ya","")</f>
        <v/>
      </c>
    </row>
    <row r="40" spans="1:9" ht="46" customHeight="1" outlineLevel="1">
      <c r="A40" s="3"/>
      <c r="B40" s="3"/>
      <c r="C40" s="4"/>
      <c r="D40" s="4"/>
      <c r="E40" s="5">
        <f>C40-D40</f>
        <v>0</v>
      </c>
      <c r="F40" s="6"/>
      <c r="G40" s="3"/>
      <c r="H40" s="3"/>
      <c r="I40" s="2">
        <f>IF(AND(F40&lt;&gt;"",F40-TODAY()&lt;=15,E40&gt;0),"Pagar ya","")</f>
        <v/>
      </c>
    </row>
    <row r="41" spans="1:9">
      <c r="A41" s="1" t="s">
        <v>34</v>
      </c>
      <c r="C41" s="7">
        <f>SUM(C2:C40)</f>
        <v>0</v>
      </c>
      <c r="D41" s="7">
        <f>SUM(D2:D40)</f>
        <v>0</v>
      </c>
      <c r="E41" s="7">
        <f>SUM(E2:E40)</f>
        <v>0</v>
      </c>
    </row>
    <row r="43" spans="1:9">
      <c r="A43" s="1" t="s">
        <v>35</v>
      </c>
      <c r="B43" s="8">
        <v>0.1</v>
      </c>
      <c r="C43" s="5">
        <f>C41*B43</f>
        <v>0</v>
      </c>
    </row>
    <row r="45" spans="1:9">
      <c r="A45" s="1" t="s">
        <v>36</v>
      </c>
      <c r="C45" s="4"/>
    </row>
    <row r="46" spans="1:9">
      <c r="A46" s="1" t="s">
        <v>37</v>
      </c>
      <c r="C46" s="5">
        <f>IF(C45="","",C41+C43-C45)</f>
        <v/>
      </c>
    </row>
    <row r="48" spans="1:9" ht="24" customHeight="1">
      <c r="A48" s="9" t="s">
        <v>38</v>
      </c>
      <c r="B48" s="9"/>
      <c r="C48" s="9"/>
      <c r="D48" s="9"/>
      <c r="E48" s="9"/>
      <c r="F48" s="9"/>
      <c r="G48" s="9"/>
      <c r="H48" s="9"/>
      <c r="I48" s="9"/>
    </row>
  </sheetData>
  <mergeCells count="1">
    <mergeCell ref="A48:I48"/>
  </mergeCells>
  <conditionalFormatting sqref="C46">
    <cfRule type="cellIs" dxfId="0" priority="1" operator="greaterThan">
      <formula>0</formula>
    </cfRule>
  </conditionalFormatting>
  <pageMargins left="0.3" right="0.3" top="0.4" bottom="0.4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42.7109375" customWidth="1"/>
    <col min="2" max="2" width="62.7109375" customWidth="1"/>
    <col min="3" max="4" width="17.7109375" customWidth="1"/>
    <col min="5" max="7" width="22.7109375" customWidth="1"/>
    <col min="8" max="8" width="17.7109375" customWidth="1"/>
  </cols>
  <sheetData>
    <row r="1" spans="1:8" ht="28" customHeight="1">
      <c r="A1" s="10" t="s">
        <v>39</v>
      </c>
      <c r="B1" s="10"/>
      <c r="C1" s="10"/>
      <c r="D1" s="10"/>
      <c r="E1" s="10"/>
      <c r="F1" s="10"/>
      <c r="G1" s="10"/>
      <c r="H1" s="10"/>
    </row>
    <row r="2" spans="1:8">
      <c r="A2" s="2" t="s">
        <v>40</v>
      </c>
      <c r="B2" s="5">
        <f>IF(Presupuesto!C45="","",Presupuesto!C45)</f>
        <v/>
      </c>
    </row>
    <row r="4" spans="1:8" ht="46" customHeight="1">
      <c r="A4" s="1" t="s">
        <v>41</v>
      </c>
      <c r="B4" s="1" t="s">
        <v>42</v>
      </c>
      <c r="C4" s="1" t="s">
        <v>43</v>
      </c>
      <c r="D4" s="1" t="s">
        <v>44</v>
      </c>
      <c r="E4" s="1" t="s">
        <v>45</v>
      </c>
      <c r="F4" s="1" t="s">
        <v>46</v>
      </c>
      <c r="G4" s="1" t="s">
        <v>47</v>
      </c>
      <c r="H4" s="1" t="s">
        <v>48</v>
      </c>
    </row>
    <row r="5" spans="1:8" ht="65" customHeight="1">
      <c r="A5" s="2" t="s">
        <v>49</v>
      </c>
      <c r="B5" s="2" t="s">
        <v>50</v>
      </c>
      <c r="C5" s="8">
        <v>0.55</v>
      </c>
      <c r="D5" s="8">
        <v>0.6</v>
      </c>
      <c r="E5" s="5">
        <f>IF($B$2="","",$B$2*C5)</f>
        <v/>
      </c>
      <c r="F5" s="5">
        <f>IF($B$2="","",$B$2*D5)</f>
        <v/>
      </c>
      <c r="G5" s="5">
        <f>SUM(Presupuesto!C2:C7)</f>
        <v>0</v>
      </c>
      <c r="H5" s="8">
        <f>IF(Presupuesto!$C$41=0,"",G5/Presupuesto!$C$41)</f>
        <v/>
      </c>
    </row>
    <row r="6" spans="1:8" ht="65" customHeight="1">
      <c r="A6" s="2" t="s">
        <v>51</v>
      </c>
      <c r="B6" s="2" t="s">
        <v>52</v>
      </c>
      <c r="C6" s="8">
        <v>0.15</v>
      </c>
      <c r="D6" s="8">
        <v>0.17</v>
      </c>
      <c r="E6" s="5">
        <f>IF($B$2="","",$B$2*C6)</f>
        <v/>
      </c>
      <c r="F6" s="5">
        <f>IF($B$2="","",$B$2*D6)</f>
        <v/>
      </c>
      <c r="G6" s="5">
        <f>SUM(Presupuesto!C9:C14)</f>
        <v>0</v>
      </c>
      <c r="H6" s="8">
        <f>IF(Presupuesto!$C$41=0,"",G6/Presupuesto!$C$41)</f>
        <v/>
      </c>
    </row>
    <row r="7" spans="1:8" ht="65" customHeight="1">
      <c r="A7" s="2" t="s">
        <v>53</v>
      </c>
      <c r="B7" s="2" t="s">
        <v>54</v>
      </c>
      <c r="C7" s="8">
        <v>0.1</v>
      </c>
      <c r="D7" s="8">
        <v>0.12</v>
      </c>
      <c r="E7" s="5">
        <f>IF($B$2="","",$B$2*C7)</f>
        <v/>
      </c>
      <c r="F7" s="5">
        <f>IF($B$2="","",$B$2*D7)</f>
        <v/>
      </c>
      <c r="G7" s="5">
        <f>SUM(Presupuesto!C16:C20)</f>
        <v>0</v>
      </c>
      <c r="H7" s="8">
        <f>IF(Presupuesto!$C$41=0,"",G7/Presupuesto!$C$41)</f>
        <v/>
      </c>
    </row>
    <row r="8" spans="1:8" ht="65" customHeight="1">
      <c r="A8" s="2" t="s">
        <v>55</v>
      </c>
      <c r="B8" s="2" t="s">
        <v>56</v>
      </c>
      <c r="C8" s="8">
        <v>0.04</v>
      </c>
      <c r="D8" s="8">
        <v>0.05</v>
      </c>
      <c r="E8" s="5">
        <f>IF($B$2="","",$B$2*C8)</f>
        <v/>
      </c>
      <c r="F8" s="5">
        <f>IF($B$2="","",$B$2*D8)</f>
        <v/>
      </c>
      <c r="G8" s="5">
        <f>SUM(Presupuesto!C22:C26)</f>
        <v>0</v>
      </c>
      <c r="H8" s="8">
        <f>IF(Presupuesto!$C$41=0,"",G8/Presupuesto!$C$41)</f>
        <v/>
      </c>
    </row>
    <row r="9" spans="1:8" ht="65" customHeight="1">
      <c r="A9" s="2" t="s">
        <v>57</v>
      </c>
      <c r="B9" s="2" t="s">
        <v>58</v>
      </c>
      <c r="C9" s="8">
        <v>0.04</v>
      </c>
      <c r="D9" s="8">
        <v>0.04</v>
      </c>
      <c r="E9" s="5">
        <f>IF($B$2="","",$B$2*C9)</f>
        <v/>
      </c>
      <c r="F9" s="5">
        <f>IF($B$2="","",$B$2*D9)</f>
        <v/>
      </c>
      <c r="G9" s="5">
        <f>SUM(Presupuesto!C28:C32)</f>
        <v>0</v>
      </c>
      <c r="H9" s="8">
        <f>IF(Presupuesto!$C$41=0,"",G9/Presupuesto!$C$41)</f>
        <v/>
      </c>
    </row>
    <row r="10" spans="1:8" ht="65" customHeight="1">
      <c r="A10" s="2" t="s">
        <v>59</v>
      </c>
      <c r="B10" s="2" t="s">
        <v>60</v>
      </c>
      <c r="C10" s="8">
        <v>0.05</v>
      </c>
      <c r="D10" s="8">
        <v>0.06</v>
      </c>
      <c r="E10" s="5">
        <f>IF($B$2="","",$B$2*C10)</f>
        <v/>
      </c>
      <c r="F10" s="5">
        <f>IF($B$2="","",$B$2*D10)</f>
        <v/>
      </c>
      <c r="G10" s="5">
        <f>SUM(Presupuesto!C34:C40)</f>
        <v>0</v>
      </c>
      <c r="H10" s="8">
        <f>IF(Presupuesto!$C$41=0,"",G10/Presupuesto!$C$41)</f>
        <v/>
      </c>
    </row>
    <row r="12" spans="1:8">
      <c r="A12" s="9" t="s">
        <v>38</v>
      </c>
      <c r="B12" s="9"/>
      <c r="C12" s="9"/>
      <c r="D12" s="9"/>
      <c r="E12" s="9"/>
      <c r="F12" s="9"/>
      <c r="G12" s="9"/>
      <c r="H12" s="9"/>
    </row>
  </sheetData>
  <mergeCells count="2">
    <mergeCell ref="A1:H1"/>
    <mergeCell ref="A12:H12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Presupuesto</vt:lpstr>
      <vt:lpstr>Reparto</vt:lpstr>
      <vt:lpstr>Presupuesto!Print_Area</vt:lpstr>
      <vt:lpstr>Reparto!Print_Area</vt:lpstr>
      <vt:lpstr>Presupuesto!Print_Titles</vt:lpstr>
      <vt:lpstr>Reparto!Print_Titles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2026-10-01T22:10:53Z</dcterms:created>
  <dcterms:modified xsi:type="dcterms:W3CDTF">2026-10-01T22:10:53Z</dcterms:modified>
</cp:coreProperties>
</file>